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kuchi\Desktop\ＮＰＯ南茶和\総会資料\30年度\"/>
    </mc:Choice>
  </mc:AlternateContent>
  <bookViews>
    <workbookView xWindow="480" yWindow="135" windowWidth="15075" windowHeight="116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78" i="1" l="1"/>
  <c r="E77" i="1"/>
  <c r="E72" i="1"/>
  <c r="E66" i="1"/>
  <c r="E65" i="1"/>
  <c r="E59" i="1"/>
  <c r="E35" i="1" l="1"/>
  <c r="E17" i="1"/>
  <c r="E54" i="1" l="1"/>
  <c r="E55" i="1" s="1"/>
  <c r="E81" i="1" s="1"/>
  <c r="E21" i="1" l="1"/>
  <c r="E13" i="1"/>
  <c r="E7" i="1"/>
  <c r="E14" i="1" l="1"/>
  <c r="E23" i="1"/>
  <c r="E22" i="1"/>
  <c r="E24" i="1" l="1"/>
</calcChain>
</file>

<file path=xl/sharedStrings.xml><?xml version="1.0" encoding="utf-8"?>
<sst xmlns="http://schemas.openxmlformats.org/spreadsheetml/2006/main" count="167" uniqueCount="132">
  <si>
    <t>収</t>
    <rPh sb="0" eb="1">
      <t>シュウ</t>
    </rPh>
    <phoneticPr fontId="2"/>
  </si>
  <si>
    <t>就</t>
    <rPh sb="0" eb="1">
      <t>シュウ</t>
    </rPh>
    <phoneticPr fontId="2"/>
  </si>
  <si>
    <t>入</t>
    <rPh sb="0" eb="1">
      <t>ニュウ</t>
    </rPh>
    <phoneticPr fontId="2"/>
  </si>
  <si>
    <t>労</t>
    <rPh sb="0" eb="1">
      <t>ロウ</t>
    </rPh>
    <phoneticPr fontId="2"/>
  </si>
  <si>
    <t>支</t>
    <rPh sb="0" eb="1">
      <t>シ</t>
    </rPh>
    <phoneticPr fontId="2"/>
  </si>
  <si>
    <t>就労支援事業収入計</t>
    <rPh sb="0" eb="2">
      <t>シュウロウ</t>
    </rPh>
    <rPh sb="2" eb="4">
      <t>シエン</t>
    </rPh>
    <rPh sb="4" eb="6">
      <t>ジギョウ</t>
    </rPh>
    <rPh sb="6" eb="8">
      <t>シュウニュウ</t>
    </rPh>
    <rPh sb="8" eb="9">
      <t>ケイ</t>
    </rPh>
    <phoneticPr fontId="2"/>
  </si>
  <si>
    <t>援</t>
    <rPh sb="0" eb="1">
      <t>エン</t>
    </rPh>
    <phoneticPr fontId="2"/>
  </si>
  <si>
    <t>就労支援事業支出</t>
    <rPh sb="0" eb="2">
      <t>シュウロウ</t>
    </rPh>
    <rPh sb="2" eb="4">
      <t>シエン</t>
    </rPh>
    <rPh sb="4" eb="6">
      <t>ジギョウ</t>
    </rPh>
    <rPh sb="6" eb="8">
      <t>シシュツ</t>
    </rPh>
    <phoneticPr fontId="2"/>
  </si>
  <si>
    <t>原材料費</t>
    <rPh sb="0" eb="3">
      <t>ゲンザイリョウ</t>
    </rPh>
    <rPh sb="3" eb="4">
      <t>ヒ</t>
    </rPh>
    <phoneticPr fontId="2"/>
  </si>
  <si>
    <t>活</t>
    <rPh sb="0" eb="1">
      <t>カツ</t>
    </rPh>
    <phoneticPr fontId="2"/>
  </si>
  <si>
    <t>出</t>
    <rPh sb="0" eb="1">
      <t>シュツ</t>
    </rPh>
    <phoneticPr fontId="2"/>
  </si>
  <si>
    <t>動</t>
    <rPh sb="0" eb="1">
      <t>ドウ</t>
    </rPh>
    <phoneticPr fontId="2"/>
  </si>
  <si>
    <t>に</t>
    <phoneticPr fontId="2"/>
  </si>
  <si>
    <t>よ</t>
    <phoneticPr fontId="2"/>
  </si>
  <si>
    <t>る</t>
    <phoneticPr fontId="2"/>
  </si>
  <si>
    <t>就労支援事業収支差額</t>
    <rPh sb="0" eb="2">
      <t>シュウロウ</t>
    </rPh>
    <rPh sb="2" eb="4">
      <t>シエン</t>
    </rPh>
    <rPh sb="4" eb="6">
      <t>ジギョウ</t>
    </rPh>
    <rPh sb="6" eb="8">
      <t>シュウシ</t>
    </rPh>
    <rPh sb="8" eb="10">
      <t>サガク</t>
    </rPh>
    <phoneticPr fontId="2"/>
  </si>
  <si>
    <t>福</t>
    <rPh sb="0" eb="1">
      <t>フク</t>
    </rPh>
    <phoneticPr fontId="2"/>
  </si>
  <si>
    <t>会費収入</t>
    <rPh sb="0" eb="2">
      <t>カイヒ</t>
    </rPh>
    <rPh sb="2" eb="4">
      <t>シュウニュウ</t>
    </rPh>
    <phoneticPr fontId="2"/>
  </si>
  <si>
    <t>ＮＰＯ会費</t>
    <rPh sb="3" eb="5">
      <t>カイヒ</t>
    </rPh>
    <phoneticPr fontId="2"/>
  </si>
  <si>
    <t>祉</t>
    <rPh sb="0" eb="1">
      <t>シ</t>
    </rPh>
    <phoneticPr fontId="2"/>
  </si>
  <si>
    <t>寄付金収入</t>
    <rPh sb="0" eb="3">
      <t>キフキン</t>
    </rPh>
    <rPh sb="3" eb="5">
      <t>シュウニュウ</t>
    </rPh>
    <phoneticPr fontId="2"/>
  </si>
  <si>
    <t>一般寄付金</t>
    <rPh sb="0" eb="2">
      <t>イッパン</t>
    </rPh>
    <rPh sb="2" eb="5">
      <t>キフキン</t>
    </rPh>
    <phoneticPr fontId="2"/>
  </si>
  <si>
    <t>諸収入</t>
    <rPh sb="0" eb="1">
      <t>ショ</t>
    </rPh>
    <rPh sb="1" eb="3">
      <t>シュウニュウ</t>
    </rPh>
    <phoneticPr fontId="2"/>
  </si>
  <si>
    <t>利子ほか</t>
    <rPh sb="0" eb="2">
      <t>リシ</t>
    </rPh>
    <phoneticPr fontId="2"/>
  </si>
  <si>
    <t>業</t>
    <rPh sb="0" eb="1">
      <t>ギョウ</t>
    </rPh>
    <phoneticPr fontId="2"/>
  </si>
  <si>
    <t>合計</t>
    <rPh sb="0" eb="2">
      <t>ゴウケイ</t>
    </rPh>
    <phoneticPr fontId="2"/>
  </si>
  <si>
    <t>よ</t>
    <phoneticPr fontId="2"/>
  </si>
  <si>
    <t>一般管理費</t>
    <rPh sb="0" eb="2">
      <t>イッパン</t>
    </rPh>
    <rPh sb="2" eb="5">
      <t>カンリヒ</t>
    </rPh>
    <phoneticPr fontId="2"/>
  </si>
  <si>
    <t>る</t>
    <phoneticPr fontId="2"/>
  </si>
  <si>
    <t>人件費</t>
    <rPh sb="0" eb="3">
      <t>ジンケンヒ</t>
    </rPh>
    <phoneticPr fontId="2"/>
  </si>
  <si>
    <t>職員棒給等</t>
    <rPh sb="0" eb="2">
      <t>ショクイン</t>
    </rPh>
    <rPh sb="2" eb="3">
      <t>ボウ</t>
    </rPh>
    <rPh sb="3" eb="4">
      <t>キュウ</t>
    </rPh>
    <rPh sb="4" eb="5">
      <t>トウ</t>
    </rPh>
    <phoneticPr fontId="2"/>
  </si>
  <si>
    <t>需用費</t>
    <rPh sb="0" eb="3">
      <t>ジュヨウヒ</t>
    </rPh>
    <phoneticPr fontId="2"/>
  </si>
  <si>
    <t>役務費</t>
    <rPh sb="0" eb="1">
      <t>ヤク</t>
    </rPh>
    <rPh sb="1" eb="2">
      <t>ム</t>
    </rPh>
    <rPh sb="2" eb="3">
      <t>ヒ</t>
    </rPh>
    <phoneticPr fontId="2"/>
  </si>
  <si>
    <t>光熱水道費</t>
    <rPh sb="0" eb="2">
      <t>コウネツ</t>
    </rPh>
    <rPh sb="2" eb="5">
      <t>スイドウヒ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</si>
  <si>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</si>
  <si>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使用料及び家賃他</t>
    <rPh sb="0" eb="2">
      <t>シヨウ</t>
    </rPh>
    <rPh sb="2" eb="3">
      <t>リョウ</t>
    </rPh>
    <rPh sb="3" eb="4">
      <t>オヨ</t>
    </rPh>
    <rPh sb="5" eb="7">
      <t>ヤチン</t>
    </rPh>
    <rPh sb="7" eb="8">
      <t>ホカ</t>
    </rPh>
    <phoneticPr fontId="2"/>
  </si>
  <si>
    <t>負担金</t>
    <rPh sb="0" eb="3">
      <t>フタンキン</t>
    </rPh>
    <phoneticPr fontId="2"/>
  </si>
  <si>
    <t>会費賠償保険</t>
    <rPh sb="0" eb="2">
      <t>カイヒ</t>
    </rPh>
    <rPh sb="2" eb="4">
      <t>バイショウ</t>
    </rPh>
    <rPh sb="4" eb="6">
      <t>ホケン</t>
    </rPh>
    <phoneticPr fontId="2"/>
  </si>
  <si>
    <t>少額備品</t>
    <rPh sb="0" eb="2">
      <t>ショウガク</t>
    </rPh>
    <rPh sb="2" eb="4">
      <t>ビヒン</t>
    </rPh>
    <phoneticPr fontId="2"/>
  </si>
  <si>
    <t>雑損益</t>
    <rPh sb="0" eb="1">
      <t>ザツ</t>
    </rPh>
    <rPh sb="1" eb="3">
      <t>ソンエキ</t>
    </rPh>
    <phoneticPr fontId="2"/>
  </si>
  <si>
    <t>福祉事業収支差額（時期資本金）</t>
    <rPh sb="0" eb="2">
      <t>フクシ</t>
    </rPh>
    <rPh sb="2" eb="4">
      <t>ジギョウ</t>
    </rPh>
    <rPh sb="4" eb="6">
      <t>シュウシ</t>
    </rPh>
    <rPh sb="6" eb="8">
      <t>サガク</t>
    </rPh>
    <rPh sb="9" eb="11">
      <t>ジキ</t>
    </rPh>
    <rPh sb="11" eb="14">
      <t>シホンキン</t>
    </rPh>
    <phoneticPr fontId="2"/>
  </si>
  <si>
    <t>作業場賃貸、土地賃貸</t>
    <rPh sb="0" eb="2">
      <t>サギョウ</t>
    </rPh>
    <rPh sb="2" eb="3">
      <t>バ</t>
    </rPh>
    <rPh sb="3" eb="5">
      <t>チンタイ</t>
    </rPh>
    <rPh sb="6" eb="8">
      <t>トチ</t>
    </rPh>
    <rPh sb="8" eb="10">
      <t>チンタイ</t>
    </rPh>
    <phoneticPr fontId="2"/>
  </si>
  <si>
    <t>火災保険、車両保険</t>
    <rPh sb="0" eb="2">
      <t>カサイ</t>
    </rPh>
    <rPh sb="2" eb="4">
      <t>ホケン</t>
    </rPh>
    <rPh sb="5" eb="7">
      <t>シャリョウ</t>
    </rPh>
    <rPh sb="7" eb="9">
      <t>ホケン</t>
    </rPh>
    <phoneticPr fontId="2"/>
  </si>
  <si>
    <t>材料仕入れ</t>
    <rPh sb="0" eb="2">
      <t>ザイリョウ</t>
    </rPh>
    <rPh sb="2" eb="4">
      <t>シイ</t>
    </rPh>
    <phoneticPr fontId="2"/>
  </si>
  <si>
    <t>旅費交通費車両費</t>
    <rPh sb="0" eb="2">
      <t>リョヒ</t>
    </rPh>
    <rPh sb="2" eb="5">
      <t>コウツウヒ</t>
    </rPh>
    <rPh sb="5" eb="7">
      <t>シャリョウ</t>
    </rPh>
    <rPh sb="7" eb="8">
      <t>ヒ</t>
    </rPh>
    <phoneticPr fontId="2"/>
  </si>
  <si>
    <t>長期借入</t>
    <rPh sb="0" eb="2">
      <t>チョウキ</t>
    </rPh>
    <rPh sb="2" eb="4">
      <t>カリイレ</t>
    </rPh>
    <phoneticPr fontId="2"/>
  </si>
  <si>
    <t>福祉医療機構</t>
    <rPh sb="0" eb="2">
      <t>フクシ</t>
    </rPh>
    <rPh sb="2" eb="4">
      <t>イリョウ</t>
    </rPh>
    <rPh sb="4" eb="6">
      <t>キコウ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</si>
  <si>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</si>
  <si>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リース費</t>
    <rPh sb="3" eb="4">
      <t>ヒ</t>
    </rPh>
    <phoneticPr fontId="2"/>
  </si>
  <si>
    <t>建物借入</t>
    <rPh sb="0" eb="2">
      <t>タテモノ</t>
    </rPh>
    <rPh sb="2" eb="4">
      <t>カリイレ</t>
    </rPh>
    <phoneticPr fontId="2"/>
  </si>
  <si>
    <t>社会保険・雇用保険・労働保険</t>
    <rPh sb="0" eb="2">
      <t>シャカイ</t>
    </rPh>
    <rPh sb="2" eb="4">
      <t>ホケン</t>
    </rPh>
    <rPh sb="5" eb="7">
      <t>コヨウ</t>
    </rPh>
    <rPh sb="7" eb="9">
      <t>ホケン</t>
    </rPh>
    <rPh sb="10" eb="12">
      <t>ロウドウ</t>
    </rPh>
    <rPh sb="12" eb="14">
      <t>ホケン</t>
    </rPh>
    <phoneticPr fontId="2"/>
  </si>
  <si>
    <t>委託作業・自主生産</t>
    <rPh sb="0" eb="2">
      <t>イタク</t>
    </rPh>
    <rPh sb="2" eb="4">
      <t>サギョウ</t>
    </rPh>
    <rPh sb="5" eb="7">
      <t>ジシュ</t>
    </rPh>
    <rPh sb="7" eb="9">
      <t>セイサン</t>
    </rPh>
    <phoneticPr fontId="2"/>
  </si>
  <si>
    <t>未回収分</t>
    <rPh sb="0" eb="3">
      <t>ミカイシュウ</t>
    </rPh>
    <rPh sb="3" eb="4">
      <t>ブン</t>
    </rPh>
    <phoneticPr fontId="2"/>
  </si>
  <si>
    <t>給付金収入</t>
    <rPh sb="0" eb="2">
      <t>キュウフ</t>
    </rPh>
    <rPh sb="2" eb="3">
      <t>キン</t>
    </rPh>
    <rPh sb="3" eb="5">
      <t>シュウニュウ</t>
    </rPh>
    <phoneticPr fontId="2"/>
  </si>
  <si>
    <t>自立支援金</t>
    <rPh sb="0" eb="2">
      <t>ジリツ</t>
    </rPh>
    <rPh sb="2" eb="4">
      <t>シエン</t>
    </rPh>
    <rPh sb="4" eb="5">
      <t>キン</t>
    </rPh>
    <phoneticPr fontId="2"/>
  </si>
  <si>
    <t>笹森の郷収入</t>
    <rPh sb="0" eb="2">
      <t>ササモリ</t>
    </rPh>
    <rPh sb="3" eb="4">
      <t>サト</t>
    </rPh>
    <rPh sb="4" eb="6">
      <t>シュウニュウ</t>
    </rPh>
    <phoneticPr fontId="2"/>
  </si>
  <si>
    <t>笹森の郷収入合計</t>
    <rPh sb="0" eb="2">
      <t>ササモリ</t>
    </rPh>
    <rPh sb="3" eb="4">
      <t>サト</t>
    </rPh>
    <rPh sb="4" eb="6">
      <t>シュウニュウ</t>
    </rPh>
    <rPh sb="6" eb="8">
      <t>ゴウケイ</t>
    </rPh>
    <phoneticPr fontId="2"/>
  </si>
  <si>
    <t>笹森の郷支出合計</t>
    <rPh sb="0" eb="2">
      <t>ササモリ</t>
    </rPh>
    <rPh sb="3" eb="4">
      <t>サト</t>
    </rPh>
    <rPh sb="4" eb="6">
      <t>シシュツ</t>
    </rPh>
    <rPh sb="6" eb="8">
      <t>ゴウケイ</t>
    </rPh>
    <phoneticPr fontId="2"/>
  </si>
  <si>
    <t>たまごカフェ収入</t>
    <rPh sb="6" eb="8">
      <t>シュウニュウ</t>
    </rPh>
    <phoneticPr fontId="2"/>
  </si>
  <si>
    <t>店売上</t>
    <rPh sb="0" eb="1">
      <t>ミセ</t>
    </rPh>
    <rPh sb="1" eb="3">
      <t>ウリアゲ</t>
    </rPh>
    <phoneticPr fontId="2"/>
  </si>
  <si>
    <t>太陽光売上</t>
    <rPh sb="0" eb="3">
      <t>タイヨウコウ</t>
    </rPh>
    <rPh sb="3" eb="5">
      <t>ウリアゲ</t>
    </rPh>
    <phoneticPr fontId="2"/>
  </si>
  <si>
    <t>たまごカフェ収入合計</t>
    <rPh sb="6" eb="8">
      <t>シュウニュウ</t>
    </rPh>
    <rPh sb="8" eb="10">
      <t>ゴウケイ</t>
    </rPh>
    <phoneticPr fontId="2"/>
  </si>
  <si>
    <t>たまごカフェ支出合計</t>
    <rPh sb="6" eb="8">
      <t>シシュツ</t>
    </rPh>
    <rPh sb="8" eb="10">
      <t>ゴウケイ</t>
    </rPh>
    <phoneticPr fontId="2"/>
  </si>
  <si>
    <t>全合計</t>
    <rPh sb="0" eb="1">
      <t>ゼン</t>
    </rPh>
    <rPh sb="1" eb="3">
      <t>ゴウケイ</t>
    </rPh>
    <phoneticPr fontId="2"/>
  </si>
  <si>
    <t>出</t>
    <rPh sb="0" eb="1">
      <t>デ</t>
    </rPh>
    <phoneticPr fontId="2"/>
  </si>
  <si>
    <t>収</t>
    <rPh sb="0" eb="1">
      <t>オサム</t>
    </rPh>
    <phoneticPr fontId="2"/>
  </si>
  <si>
    <t>事務費</t>
    <rPh sb="0" eb="3">
      <t>ジムヒ</t>
    </rPh>
    <phoneticPr fontId="2"/>
  </si>
  <si>
    <t>消耗品費・会議費他</t>
    <rPh sb="0" eb="2">
      <t>ショウモウ</t>
    </rPh>
    <rPh sb="2" eb="3">
      <t>ヒン</t>
    </rPh>
    <rPh sb="3" eb="4">
      <t>ヒ</t>
    </rPh>
    <rPh sb="5" eb="8">
      <t>カイギヒ</t>
    </rPh>
    <rPh sb="8" eb="9">
      <t>タ</t>
    </rPh>
    <phoneticPr fontId="2"/>
  </si>
  <si>
    <t>ガソリン代・車検代・タイヤ代</t>
    <rPh sb="4" eb="5">
      <t>ダイ</t>
    </rPh>
    <rPh sb="6" eb="8">
      <t>シャケン</t>
    </rPh>
    <rPh sb="8" eb="9">
      <t>ダイ</t>
    </rPh>
    <rPh sb="13" eb="14">
      <t>ダイ</t>
    </rPh>
    <phoneticPr fontId="2"/>
  </si>
  <si>
    <t>肥育費(雛代）</t>
    <rPh sb="0" eb="2">
      <t>ヒイク</t>
    </rPh>
    <rPh sb="2" eb="3">
      <t>ヒ</t>
    </rPh>
    <rPh sb="4" eb="5">
      <t>ヒナ</t>
    </rPh>
    <rPh sb="5" eb="6">
      <t>ダイ</t>
    </rPh>
    <phoneticPr fontId="2"/>
  </si>
  <si>
    <t>支</t>
    <rPh sb="0" eb="1">
      <t>ササ</t>
    </rPh>
    <phoneticPr fontId="2"/>
  </si>
  <si>
    <t>パソコン・事務具</t>
    <rPh sb="5" eb="7">
      <t>ジム</t>
    </rPh>
    <rPh sb="7" eb="8">
      <t>グ</t>
    </rPh>
    <phoneticPr fontId="2"/>
  </si>
  <si>
    <t>動</t>
    <rPh sb="0" eb="1">
      <t>ドウ</t>
    </rPh>
    <phoneticPr fontId="2"/>
  </si>
  <si>
    <t>消費税</t>
    <rPh sb="0" eb="3">
      <t>ショウヒゼイ</t>
    </rPh>
    <phoneticPr fontId="2"/>
  </si>
  <si>
    <t>諸会費等</t>
    <rPh sb="0" eb="3">
      <t>ショカイヒ</t>
    </rPh>
    <rPh sb="3" eb="4">
      <t>トウ</t>
    </rPh>
    <phoneticPr fontId="2"/>
  </si>
  <si>
    <t>共済・交際費</t>
    <rPh sb="0" eb="2">
      <t>キョウサイ</t>
    </rPh>
    <rPh sb="3" eb="5">
      <t>コウサイ</t>
    </rPh>
    <rPh sb="5" eb="6">
      <t>ヒ</t>
    </rPh>
    <phoneticPr fontId="2"/>
  </si>
  <si>
    <t>電話代、携帯、切手代等</t>
    <rPh sb="0" eb="3">
      <t>デンワダイ</t>
    </rPh>
    <rPh sb="4" eb="6">
      <t>ケイタイ</t>
    </rPh>
    <rPh sb="7" eb="9">
      <t>キッテ</t>
    </rPh>
    <rPh sb="9" eb="10">
      <t>ダイ</t>
    </rPh>
    <rPh sb="10" eb="11">
      <t>トウ</t>
    </rPh>
    <phoneticPr fontId="2"/>
  </si>
  <si>
    <t xml:space="preserve">笹森の郷支出  </t>
    <rPh sb="0" eb="2">
      <t>ササモリ</t>
    </rPh>
    <rPh sb="3" eb="4">
      <t>サト</t>
    </rPh>
    <rPh sb="4" eb="6">
      <t>シシュツ</t>
    </rPh>
    <phoneticPr fontId="2"/>
  </si>
  <si>
    <t>材料費</t>
    <rPh sb="0" eb="3">
      <t>ザイリョウヒ</t>
    </rPh>
    <phoneticPr fontId="2"/>
  </si>
  <si>
    <t>たまごカフェ収支差額</t>
    <rPh sb="6" eb="8">
      <t>シュウシ</t>
    </rPh>
    <rPh sb="8" eb="10">
      <t>サガク</t>
    </rPh>
    <phoneticPr fontId="2"/>
  </si>
  <si>
    <t>笹森の郷収支差額</t>
    <rPh sb="0" eb="2">
      <t>ササモリ</t>
    </rPh>
    <rPh sb="3" eb="4">
      <t>サト</t>
    </rPh>
    <rPh sb="4" eb="6">
      <t>シュウシ</t>
    </rPh>
    <rPh sb="6" eb="8">
      <t>サガク</t>
    </rPh>
    <phoneticPr fontId="2"/>
  </si>
  <si>
    <t>雑費</t>
    <rPh sb="0" eb="2">
      <t>ザッピ</t>
    </rPh>
    <phoneticPr fontId="2"/>
  </si>
  <si>
    <t>積立金保険料</t>
    <rPh sb="0" eb="2">
      <t>ツミタテ</t>
    </rPh>
    <rPh sb="2" eb="3">
      <t>キン</t>
    </rPh>
    <rPh sb="3" eb="5">
      <t>ホケン</t>
    </rPh>
    <rPh sb="5" eb="6">
      <t>リョウ</t>
    </rPh>
    <phoneticPr fontId="2"/>
  </si>
  <si>
    <t>役員報酬</t>
    <rPh sb="0" eb="2">
      <t>ヤクイン</t>
    </rPh>
    <rPh sb="2" eb="4">
      <t>ホウシュウ</t>
    </rPh>
    <phoneticPr fontId="2"/>
  </si>
  <si>
    <t>補助金</t>
    <rPh sb="0" eb="3">
      <t>ホジョキン</t>
    </rPh>
    <phoneticPr fontId="2"/>
  </si>
  <si>
    <r>
      <t>積立保険料</t>
    </r>
    <r>
      <rPr>
        <sz val="6"/>
        <color theme="1"/>
        <rFont val="ＭＳ Ｐゴシック"/>
        <family val="3"/>
        <charset val="128"/>
        <scheme val="minor"/>
      </rPr>
      <t>（火災・事業保険）</t>
    </r>
    <rPh sb="0" eb="2">
      <t>ツミタテ</t>
    </rPh>
    <rPh sb="2" eb="4">
      <t>ホケン</t>
    </rPh>
    <rPh sb="4" eb="5">
      <t>リョウ</t>
    </rPh>
    <rPh sb="6" eb="8">
      <t>カサイ</t>
    </rPh>
    <rPh sb="9" eb="11">
      <t>ジギョウ</t>
    </rPh>
    <rPh sb="11" eb="13">
      <t>ホケン</t>
    </rPh>
    <phoneticPr fontId="2"/>
  </si>
  <si>
    <t>事業保険</t>
    <rPh sb="0" eb="2">
      <t>ジギョウ</t>
    </rPh>
    <rPh sb="2" eb="4">
      <t>ホケン</t>
    </rPh>
    <phoneticPr fontId="2"/>
  </si>
  <si>
    <t>役員報酬2名</t>
    <rPh sb="0" eb="2">
      <t>ヤクイン</t>
    </rPh>
    <rPh sb="2" eb="4">
      <t>ホウシュウ</t>
    </rPh>
    <rPh sb="5" eb="6">
      <t>メイ</t>
    </rPh>
    <phoneticPr fontId="2"/>
  </si>
  <si>
    <t>たまごカフェ材料仕入れ維持費　</t>
    <rPh sb="6" eb="8">
      <t>ザイリョウ</t>
    </rPh>
    <rPh sb="8" eb="10">
      <t>シイ</t>
    </rPh>
    <rPh sb="11" eb="14">
      <t>イジヒ</t>
    </rPh>
    <phoneticPr fontId="2"/>
  </si>
  <si>
    <t>事務所</t>
    <rPh sb="0" eb="2">
      <t>ジム</t>
    </rPh>
    <rPh sb="2" eb="3">
      <t>ショ</t>
    </rPh>
    <phoneticPr fontId="2"/>
  </si>
  <si>
    <t>次期繰越金</t>
    <rPh sb="0" eb="2">
      <t>ジキ</t>
    </rPh>
    <rPh sb="2" eb="4">
      <t>クリコシ</t>
    </rPh>
    <rPh sb="4" eb="5">
      <t>キン</t>
    </rPh>
    <phoneticPr fontId="2"/>
  </si>
  <si>
    <t>たまごカフェ</t>
    <phoneticPr fontId="2"/>
  </si>
  <si>
    <t>笹森の郷</t>
    <rPh sb="0" eb="2">
      <t>ササモリ</t>
    </rPh>
    <rPh sb="3" eb="4">
      <t>サト</t>
    </rPh>
    <phoneticPr fontId="2"/>
  </si>
  <si>
    <t>事</t>
    <rPh sb="0" eb="1">
      <t>ジ</t>
    </rPh>
    <phoneticPr fontId="2"/>
  </si>
  <si>
    <t>農産物、木工、共通材料費・養鶏関係経費、雑費等</t>
    <rPh sb="0" eb="3">
      <t>ノウサンブツ</t>
    </rPh>
    <rPh sb="4" eb="6">
      <t>モッコウ</t>
    </rPh>
    <rPh sb="7" eb="9">
      <t>キョウツウ</t>
    </rPh>
    <rPh sb="9" eb="12">
      <t>ザイリョウヒ</t>
    </rPh>
    <rPh sb="13" eb="15">
      <t>ヨウケイ</t>
    </rPh>
    <rPh sb="15" eb="17">
      <t>カンケイ</t>
    </rPh>
    <rPh sb="17" eb="19">
      <t>ケイヒ</t>
    </rPh>
    <rPh sb="20" eb="22">
      <t>ザッピ</t>
    </rPh>
    <rPh sb="22" eb="23">
      <t>トウ</t>
    </rPh>
    <phoneticPr fontId="2"/>
  </si>
  <si>
    <t>月売上　50万　店　外販</t>
    <rPh sb="0" eb="1">
      <t>ツキ</t>
    </rPh>
    <rPh sb="1" eb="3">
      <t>ウリアゲ</t>
    </rPh>
    <rPh sb="6" eb="7">
      <t>マン</t>
    </rPh>
    <rPh sb="8" eb="9">
      <t>ミセ</t>
    </rPh>
    <rPh sb="10" eb="12">
      <t>ガイハン</t>
    </rPh>
    <phoneticPr fontId="2"/>
  </si>
  <si>
    <t>福島馬主協会</t>
    <rPh sb="0" eb="2">
      <t>フクシマ</t>
    </rPh>
    <rPh sb="2" eb="4">
      <t>バヌシ</t>
    </rPh>
    <rPh sb="4" eb="6">
      <t>キョウカイ</t>
    </rPh>
    <phoneticPr fontId="2"/>
  </si>
  <si>
    <t>預金その他受取利子等</t>
    <rPh sb="0" eb="2">
      <t>ヨキン</t>
    </rPh>
    <rPh sb="4" eb="5">
      <t>タ</t>
    </rPh>
    <rPh sb="5" eb="7">
      <t>ウケトリ</t>
    </rPh>
    <rPh sb="7" eb="9">
      <t>リシ</t>
    </rPh>
    <rPh sb="9" eb="10">
      <t>トウ</t>
    </rPh>
    <phoneticPr fontId="2"/>
  </si>
  <si>
    <t>１ヶ月平均　278万</t>
    <rPh sb="2" eb="3">
      <t>ゲツ</t>
    </rPh>
    <rPh sb="3" eb="5">
      <t>ヘイキン</t>
    </rPh>
    <rPh sb="9" eb="10">
      <t>マン</t>
    </rPh>
    <phoneticPr fontId="2"/>
  </si>
  <si>
    <t>議事案第２号　令和１年度会計収支予算(案）</t>
    <rPh sb="0" eb="1">
      <t>ギ</t>
    </rPh>
    <rPh sb="1" eb="3">
      <t>ジアン</t>
    </rPh>
    <rPh sb="3" eb="4">
      <t>ダイ</t>
    </rPh>
    <rPh sb="5" eb="6">
      <t>ゴウ</t>
    </rPh>
    <rPh sb="7" eb="9">
      <t>レイワ</t>
    </rPh>
    <rPh sb="10" eb="12">
      <t>ネンド</t>
    </rPh>
    <rPh sb="12" eb="14">
      <t>カイケイ</t>
    </rPh>
    <rPh sb="14" eb="16">
      <t>シュウシ</t>
    </rPh>
    <rPh sb="16" eb="18">
      <t>ヨサン</t>
    </rPh>
    <rPh sb="19" eb="20">
      <t>アン</t>
    </rPh>
    <phoneticPr fontId="2"/>
  </si>
  <si>
    <t>令和１年9月1日～令和2年8月31日まで</t>
    <rPh sb="0" eb="2">
      <t>レイワ</t>
    </rPh>
    <rPh sb="3" eb="4">
      <t>ネン</t>
    </rPh>
    <rPh sb="5" eb="6">
      <t>ツキ</t>
    </rPh>
    <rPh sb="7" eb="8">
      <t>ヒ</t>
    </rPh>
    <rPh sb="9" eb="11">
      <t>レイワ</t>
    </rPh>
    <rPh sb="12" eb="13">
      <t>ネン</t>
    </rPh>
    <rPh sb="14" eb="15">
      <t>ツキ</t>
    </rPh>
    <rPh sb="17" eb="18">
      <t>ヒ</t>
    </rPh>
    <phoneticPr fontId="2"/>
  </si>
  <si>
    <t>工賃　現在　17,257円</t>
    <rPh sb="0" eb="2">
      <t>コウチン</t>
    </rPh>
    <rPh sb="3" eb="5">
      <t>ゲンザイ</t>
    </rPh>
    <rPh sb="12" eb="13">
      <t>エン</t>
    </rPh>
    <phoneticPr fontId="2"/>
  </si>
  <si>
    <t>たまご収入</t>
    <rPh sb="3" eb="5">
      <t>シュウニュウ</t>
    </rPh>
    <phoneticPr fontId="2"/>
  </si>
  <si>
    <t>月120万×１２か月</t>
    <rPh sb="0" eb="1">
      <t>ツキ</t>
    </rPh>
    <rPh sb="4" eb="5">
      <t>マン</t>
    </rPh>
    <rPh sb="9" eb="10">
      <t>ゲツ</t>
    </rPh>
    <phoneticPr fontId="2"/>
  </si>
  <si>
    <t>農産物１２０万・自主製品２０万</t>
    <rPh sb="0" eb="3">
      <t>ノウサンブツ</t>
    </rPh>
    <rPh sb="6" eb="7">
      <t>マン</t>
    </rPh>
    <rPh sb="8" eb="10">
      <t>ジシュ</t>
    </rPh>
    <rPh sb="10" eb="12">
      <t>セイヒン</t>
    </rPh>
    <rPh sb="14" eb="15">
      <t>マン</t>
    </rPh>
    <phoneticPr fontId="2"/>
  </si>
  <si>
    <t>餌代</t>
    <rPh sb="0" eb="2">
      <t>エサダイ</t>
    </rPh>
    <phoneticPr fontId="2"/>
  </si>
  <si>
    <t>月781,000×12ヶ月</t>
    <rPh sb="0" eb="1">
      <t>ツキ</t>
    </rPh>
    <rPh sb="12" eb="13">
      <t>ゲツ</t>
    </rPh>
    <phoneticPr fontId="2"/>
  </si>
  <si>
    <t>１羽880円×450羽×４回</t>
    <rPh sb="1" eb="2">
      <t>ワ</t>
    </rPh>
    <rPh sb="5" eb="6">
      <t>エン</t>
    </rPh>
    <rPh sb="10" eb="11">
      <t>ワ</t>
    </rPh>
    <rPh sb="13" eb="14">
      <t>カイ</t>
    </rPh>
    <phoneticPr fontId="2"/>
  </si>
  <si>
    <t>たまごカフェ一人当り24,000円（8名）</t>
    <rPh sb="6" eb="8">
      <t>ヒトリ</t>
    </rPh>
    <rPh sb="8" eb="9">
      <t>ア</t>
    </rPh>
    <rPh sb="16" eb="17">
      <t>エン</t>
    </rPh>
    <rPh sb="19" eb="20">
      <t>メイ</t>
    </rPh>
    <phoneticPr fontId="2"/>
  </si>
  <si>
    <t>笹森の郷一人当たり　18,354円（16名）</t>
    <rPh sb="0" eb="2">
      <t>ササモリ</t>
    </rPh>
    <rPh sb="3" eb="4">
      <t>サト</t>
    </rPh>
    <rPh sb="4" eb="6">
      <t>ヒトリ</t>
    </rPh>
    <rPh sb="6" eb="7">
      <t>ア</t>
    </rPh>
    <rPh sb="16" eb="17">
      <t>エン</t>
    </rPh>
    <rPh sb="20" eb="21">
      <t>メイ</t>
    </rPh>
    <phoneticPr fontId="2"/>
  </si>
  <si>
    <t>利用者工賃支払予定額（月平均18,069円）24名</t>
    <rPh sb="0" eb="3">
      <t>リヨウシャ</t>
    </rPh>
    <rPh sb="3" eb="5">
      <t>コウチン</t>
    </rPh>
    <rPh sb="5" eb="7">
      <t>シハライ</t>
    </rPh>
    <rPh sb="7" eb="9">
      <t>ヨテイ</t>
    </rPh>
    <rPh sb="9" eb="10">
      <t>ガク</t>
    </rPh>
    <rPh sb="11" eb="12">
      <t>ツキ</t>
    </rPh>
    <rPh sb="12" eb="14">
      <t>ヘイキン</t>
    </rPh>
    <rPh sb="20" eb="21">
      <t>エン</t>
    </rPh>
    <rPh sb="24" eb="25">
      <t>メイ</t>
    </rPh>
    <phoneticPr fontId="2"/>
  </si>
  <si>
    <t>現在会員団体3組　　個人16名</t>
    <rPh sb="0" eb="2">
      <t>ゲンザイ</t>
    </rPh>
    <rPh sb="2" eb="4">
      <t>カイイン</t>
    </rPh>
    <rPh sb="4" eb="6">
      <t>ダンタイ</t>
    </rPh>
    <rPh sb="7" eb="8">
      <t>クミ</t>
    </rPh>
    <rPh sb="10" eb="12">
      <t>コジン</t>
    </rPh>
    <rPh sb="14" eb="15">
      <t>メイ</t>
    </rPh>
    <phoneticPr fontId="2"/>
  </si>
  <si>
    <t>賛助会員20名</t>
    <rPh sb="0" eb="2">
      <t>サンジョ</t>
    </rPh>
    <rPh sb="2" eb="4">
      <t>カイイン</t>
    </rPh>
    <rPh sb="6" eb="7">
      <t>メイ</t>
    </rPh>
    <phoneticPr fontId="2"/>
  </si>
  <si>
    <t>23,000円×１２ヶ月</t>
    <rPh sb="6" eb="7">
      <t>エン</t>
    </rPh>
    <rPh sb="11" eb="12">
      <t>ゲツ</t>
    </rPh>
    <phoneticPr fontId="2"/>
  </si>
  <si>
    <t>従業員名</t>
    <rPh sb="0" eb="3">
      <t>ジュウギョウイン</t>
    </rPh>
    <rPh sb="3" eb="4">
      <t>メイ</t>
    </rPh>
    <phoneticPr fontId="2"/>
  </si>
  <si>
    <t>紲喜の家</t>
    <rPh sb="0" eb="2">
      <t>セツコ</t>
    </rPh>
    <rPh sb="3" eb="4">
      <t>イエ</t>
    </rPh>
    <phoneticPr fontId="2"/>
  </si>
  <si>
    <t>人件費</t>
    <rPh sb="0" eb="3">
      <t>ジンケンヒ</t>
    </rPh>
    <phoneticPr fontId="2"/>
  </si>
  <si>
    <t>収</t>
    <rPh sb="0" eb="1">
      <t>オサム</t>
    </rPh>
    <phoneticPr fontId="2"/>
  </si>
  <si>
    <t>入</t>
    <rPh sb="0" eb="1">
      <t>ニュウ</t>
    </rPh>
    <phoneticPr fontId="2"/>
  </si>
  <si>
    <t>道しるべ</t>
    <rPh sb="0" eb="1">
      <t>ミチ</t>
    </rPh>
    <phoneticPr fontId="2"/>
  </si>
  <si>
    <t>7名×60,000円×12ヶ月</t>
    <rPh sb="1" eb="2">
      <t>メイ</t>
    </rPh>
    <rPh sb="9" eb="10">
      <t>エン</t>
    </rPh>
    <rPh sb="14" eb="15">
      <t>ゲツ</t>
    </rPh>
    <phoneticPr fontId="2"/>
  </si>
  <si>
    <t>出</t>
    <rPh sb="0" eb="1">
      <t>デ</t>
    </rPh>
    <phoneticPr fontId="2"/>
  </si>
  <si>
    <t>支</t>
    <rPh sb="0" eb="1">
      <t>シ</t>
    </rPh>
    <phoneticPr fontId="2"/>
  </si>
  <si>
    <t>管理費</t>
    <rPh sb="0" eb="3">
      <t>カンリヒ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</si>
  <si>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</si>
  <si>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</si>
  <si>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4名分家賃負担金　19,000円×2名　35000円×2名×12ヶ月</t>
    <rPh sb="1" eb="2">
      <t>メイ</t>
    </rPh>
    <rPh sb="2" eb="3">
      <t>ブン</t>
    </rPh>
    <rPh sb="3" eb="5">
      <t>ヤチン</t>
    </rPh>
    <rPh sb="5" eb="7">
      <t>フタン</t>
    </rPh>
    <rPh sb="7" eb="8">
      <t>キン</t>
    </rPh>
    <rPh sb="15" eb="16">
      <t>エン</t>
    </rPh>
    <rPh sb="18" eb="19">
      <t>メイ</t>
    </rPh>
    <rPh sb="25" eb="26">
      <t>エン</t>
    </rPh>
    <rPh sb="28" eb="29">
      <t>メイ</t>
    </rPh>
    <rPh sb="33" eb="34">
      <t>ゲツ</t>
    </rPh>
    <phoneticPr fontId="2"/>
  </si>
  <si>
    <t>差額</t>
    <rPh sb="0" eb="2">
      <t>サガク</t>
    </rPh>
    <phoneticPr fontId="2"/>
  </si>
  <si>
    <t>サビ管1名　世話人1名　経理月5万円</t>
    <rPh sb="2" eb="3">
      <t>カン</t>
    </rPh>
    <rPh sb="4" eb="5">
      <t>メイ</t>
    </rPh>
    <rPh sb="6" eb="8">
      <t>セワ</t>
    </rPh>
    <rPh sb="8" eb="9">
      <t>ニン</t>
    </rPh>
    <rPh sb="10" eb="11">
      <t>メイ</t>
    </rPh>
    <rPh sb="12" eb="14">
      <t>ケイリ</t>
    </rPh>
    <rPh sb="14" eb="15">
      <t>ツキ</t>
    </rPh>
    <rPh sb="16" eb="18">
      <t>マンエン</t>
    </rPh>
    <phoneticPr fontId="2"/>
  </si>
  <si>
    <t>予備費</t>
    <rPh sb="0" eb="3">
      <t>ヨビヒ</t>
    </rPh>
    <phoneticPr fontId="2"/>
  </si>
  <si>
    <t>52,000円×36名＝1,872,000円</t>
    <rPh sb="6" eb="7">
      <t>エン</t>
    </rPh>
    <rPh sb="10" eb="11">
      <t>メイ</t>
    </rPh>
    <rPh sb="21" eb="22">
      <t>エン</t>
    </rPh>
    <phoneticPr fontId="2"/>
  </si>
  <si>
    <t>その他の経費</t>
    <rPh sb="2" eb="3">
      <t>タ</t>
    </rPh>
    <rPh sb="4" eb="6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</si>
</sst>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2" xfId="0" applyFont="1" applyBorder="1">
      <alignment vertical="center"/>
    </xf>
    <xf numFmtId="3" fontId="6" fillId="0" borderId="2" xfId="0" applyNumberFormat="1" applyFont="1" applyBorder="1">
      <alignment vertical="center"/>
    </xf>
    <xf numFmtId="0" fontId="6" fillId="0" borderId="4" xfId="0" applyFont="1" applyBorder="1">
      <alignment vertical="center"/>
    </xf>
    <xf numFmtId="3" fontId="6" fillId="0" borderId="3" xfId="0" applyNumberFormat="1" applyFont="1" applyBorder="1">
      <alignment vertical="center"/>
    </xf>
    <xf numFmtId="3" fontId="6" fillId="0" borderId="4" xfId="0" applyNumberFormat="1" applyFont="1" applyBorder="1">
      <alignment vertical="center"/>
    </xf>
    <xf numFmtId="38" fontId="6" fillId="0" borderId="4" xfId="1" applyFont="1" applyBorder="1">
      <alignment vertical="center"/>
    </xf>
    <xf numFmtId="0" fontId="6" fillId="0" borderId="6" xfId="0" applyFont="1" applyBorder="1">
      <alignment vertical="center"/>
    </xf>
    <xf numFmtId="0" fontId="7" fillId="0" borderId="0" xfId="0" applyFont="1">
      <alignment vertical="center"/>
    </xf>
    <xf numFmtId="3" fontId="8" fillId="0" borderId="3" xfId="0" applyNumberFormat="1" applyFont="1" applyBorder="1">
      <alignment vertical="center"/>
    </xf>
    <xf numFmtId="0" fontId="9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9" fillId="0" borderId="10" xfId="0" applyFont="1" applyBorder="1">
      <alignment vertical="center"/>
    </xf>
    <xf numFmtId="3" fontId="6" fillId="0" borderId="10" xfId="0" applyNumberFormat="1" applyFont="1" applyBorder="1">
      <alignment vertical="center"/>
    </xf>
    <xf numFmtId="0" fontId="0" fillId="0" borderId="4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topLeftCell="A41" zoomScale="136" zoomScaleNormal="136" workbookViewId="0">
      <selection activeCell="K87" sqref="K87"/>
    </sheetView>
  </sheetViews>
  <sheetFormatPr defaultRowHeight="13.5" x14ac:dyDescent="0.15"/>
  <cols>
    <col min="2" max="2" width="8.25" customWidth="1"/>
    <col min="3" max="3" width="16.75" customWidth="1"/>
    <col min="4" max="4" width="13.75" customWidth="1"/>
    <col min="5" max="5" width="11.875" customWidth="1"/>
    <col min="7" max="7" width="27.25" customWidth="1"/>
  </cols>
  <sheetData>
    <row r="1" spans="1:7" ht="21" x14ac:dyDescent="0.15">
      <c r="A1" s="1" t="s">
        <v>99</v>
      </c>
      <c r="B1" s="1"/>
      <c r="C1" s="1"/>
      <c r="D1" s="10"/>
      <c r="E1" s="10"/>
      <c r="F1" s="10"/>
    </row>
    <row r="2" spans="1:7" ht="18.75" x14ac:dyDescent="0.15">
      <c r="A2" s="10"/>
      <c r="B2" s="2" t="s">
        <v>100</v>
      </c>
      <c r="C2" s="2"/>
      <c r="D2" s="2"/>
      <c r="E2" s="10"/>
      <c r="F2" s="10"/>
    </row>
    <row r="3" spans="1:7" x14ac:dyDescent="0.15">
      <c r="G3" t="s">
        <v>101</v>
      </c>
    </row>
    <row r="5" spans="1:7" x14ac:dyDescent="0.15">
      <c r="A5" s="3"/>
      <c r="B5" s="3" t="s">
        <v>92</v>
      </c>
      <c r="C5" s="14" t="s">
        <v>55</v>
      </c>
      <c r="D5" s="3" t="s">
        <v>102</v>
      </c>
      <c r="E5" s="4">
        <v>14400000</v>
      </c>
      <c r="F5" s="17" t="s">
        <v>103</v>
      </c>
      <c r="G5" s="18"/>
    </row>
    <row r="6" spans="1:7" x14ac:dyDescent="0.15">
      <c r="A6" s="30"/>
      <c r="B6" s="5"/>
      <c r="C6" s="13"/>
      <c r="D6" s="5" t="s">
        <v>51</v>
      </c>
      <c r="E6" s="6">
        <v>1400000</v>
      </c>
      <c r="F6" s="21" t="s">
        <v>104</v>
      </c>
      <c r="G6" s="21"/>
    </row>
    <row r="7" spans="1:7" x14ac:dyDescent="0.15">
      <c r="A7" s="5" t="s">
        <v>1</v>
      </c>
      <c r="B7" s="16" t="s">
        <v>0</v>
      </c>
      <c r="C7" s="15" t="s">
        <v>56</v>
      </c>
      <c r="D7" s="5"/>
      <c r="E7" s="6">
        <f>SUM(E5:E6)</f>
        <v>15800000</v>
      </c>
      <c r="F7" s="22"/>
      <c r="G7" s="23"/>
    </row>
    <row r="8" spans="1:7" x14ac:dyDescent="0.15">
      <c r="A8" s="5" t="s">
        <v>3</v>
      </c>
      <c r="B8" s="5" t="s">
        <v>2</v>
      </c>
      <c r="C8" s="15" t="s">
        <v>77</v>
      </c>
      <c r="D8" s="5" t="s">
        <v>105</v>
      </c>
      <c r="E8" s="6">
        <v>9372000</v>
      </c>
      <c r="F8" s="22" t="s">
        <v>106</v>
      </c>
      <c r="G8" s="23"/>
    </row>
    <row r="9" spans="1:7" x14ac:dyDescent="0.15">
      <c r="A9" s="5" t="s">
        <v>4</v>
      </c>
      <c r="B9" s="5"/>
      <c r="C9" s="13"/>
      <c r="D9" s="5" t="s">
        <v>69</v>
      </c>
      <c r="E9" s="6">
        <v>1584000</v>
      </c>
      <c r="F9" s="22" t="s">
        <v>107</v>
      </c>
      <c r="G9" s="23"/>
    </row>
    <row r="10" spans="1:7" x14ac:dyDescent="0.15">
      <c r="A10" s="5" t="s">
        <v>6</v>
      </c>
      <c r="B10" s="5" t="s">
        <v>4</v>
      </c>
      <c r="C10" s="13"/>
      <c r="D10" s="5" t="s">
        <v>78</v>
      </c>
      <c r="E10" s="6">
        <v>1320000</v>
      </c>
      <c r="F10" s="22" t="s">
        <v>94</v>
      </c>
      <c r="G10" s="23"/>
    </row>
    <row r="11" spans="1:7" x14ac:dyDescent="0.15">
      <c r="A11" s="5" t="s">
        <v>9</v>
      </c>
      <c r="B11" s="5" t="s">
        <v>64</v>
      </c>
      <c r="C11" s="13"/>
      <c r="D11" s="5"/>
      <c r="E11" s="6"/>
      <c r="F11" s="22"/>
      <c r="G11" s="23"/>
    </row>
    <row r="12" spans="1:7" x14ac:dyDescent="0.15">
      <c r="A12" s="5" t="s">
        <v>72</v>
      </c>
      <c r="B12" s="5"/>
      <c r="C12" s="13"/>
      <c r="D12" s="5"/>
      <c r="E12" s="6"/>
      <c r="F12" s="22"/>
      <c r="G12" s="23"/>
    </row>
    <row r="13" spans="1:7" x14ac:dyDescent="0.15">
      <c r="A13" s="5" t="s">
        <v>12</v>
      </c>
      <c r="B13" s="5"/>
      <c r="C13" s="13" t="s">
        <v>57</v>
      </c>
      <c r="D13" s="5"/>
      <c r="E13" s="6">
        <f>SUM(E8:E12)</f>
        <v>12276000</v>
      </c>
      <c r="F13" s="17"/>
      <c r="G13" s="18"/>
    </row>
    <row r="14" spans="1:7" x14ac:dyDescent="0.15">
      <c r="A14" s="5" t="s">
        <v>13</v>
      </c>
      <c r="B14" s="5"/>
      <c r="C14" s="13" t="s">
        <v>80</v>
      </c>
      <c r="D14" s="5"/>
      <c r="E14" s="11">
        <f>SUM(E7-E13)</f>
        <v>3524000</v>
      </c>
      <c r="F14" s="17" t="s">
        <v>109</v>
      </c>
      <c r="G14" s="18"/>
    </row>
    <row r="15" spans="1:7" x14ac:dyDescent="0.15">
      <c r="A15" s="5" t="s">
        <v>14</v>
      </c>
      <c r="B15" s="5" t="s">
        <v>91</v>
      </c>
      <c r="C15" s="13" t="s">
        <v>58</v>
      </c>
      <c r="D15" s="5" t="s">
        <v>59</v>
      </c>
      <c r="E15" s="7">
        <v>6720000</v>
      </c>
      <c r="F15" s="22" t="s">
        <v>95</v>
      </c>
      <c r="G15" s="23"/>
    </row>
    <row r="16" spans="1:7" x14ac:dyDescent="0.15">
      <c r="A16" s="5" t="s">
        <v>65</v>
      </c>
      <c r="B16" s="16" t="s">
        <v>0</v>
      </c>
      <c r="C16" s="13"/>
      <c r="D16" s="5"/>
      <c r="E16" s="7"/>
      <c r="F16" s="17"/>
      <c r="G16" s="18"/>
    </row>
    <row r="17" spans="1:7" x14ac:dyDescent="0.15">
      <c r="A17" s="5" t="s">
        <v>70</v>
      </c>
      <c r="B17" s="5" t="s">
        <v>2</v>
      </c>
      <c r="C17" s="13" t="s">
        <v>61</v>
      </c>
      <c r="D17" s="5"/>
      <c r="E17" s="7">
        <f>SUM(E15:E16)</f>
        <v>6720000</v>
      </c>
      <c r="F17" s="17"/>
      <c r="G17" s="18"/>
    </row>
    <row r="18" spans="1:7" x14ac:dyDescent="0.15">
      <c r="A18" s="30"/>
      <c r="B18" s="5"/>
      <c r="C18" s="13"/>
      <c r="D18" s="5" t="s">
        <v>8</v>
      </c>
      <c r="E18" s="7"/>
      <c r="F18" s="17"/>
      <c r="G18" s="18"/>
    </row>
    <row r="19" spans="1:7" x14ac:dyDescent="0.15">
      <c r="A19" s="30"/>
      <c r="B19" s="5" t="s">
        <v>4</v>
      </c>
      <c r="C19" s="13"/>
      <c r="D19" s="5" t="s">
        <v>43</v>
      </c>
      <c r="E19" s="7">
        <v>5325999</v>
      </c>
      <c r="F19" s="17" t="s">
        <v>88</v>
      </c>
      <c r="G19" s="18"/>
    </row>
    <row r="20" spans="1:7" x14ac:dyDescent="0.15">
      <c r="A20" s="5"/>
      <c r="B20" s="5" t="s">
        <v>64</v>
      </c>
      <c r="C20" s="13" t="s">
        <v>62</v>
      </c>
      <c r="D20" s="5"/>
      <c r="E20" s="7">
        <v>5040000</v>
      </c>
      <c r="F20" s="17"/>
      <c r="G20" s="18"/>
    </row>
    <row r="21" spans="1:7" x14ac:dyDescent="0.15">
      <c r="A21" s="5"/>
      <c r="B21" s="5"/>
      <c r="C21" s="13" t="s">
        <v>79</v>
      </c>
      <c r="D21" s="5"/>
      <c r="E21" s="7">
        <f>SUM(E17-E20)</f>
        <v>1680000</v>
      </c>
      <c r="F21" s="17" t="s">
        <v>108</v>
      </c>
      <c r="G21" s="18"/>
    </row>
    <row r="22" spans="1:7" x14ac:dyDescent="0.15">
      <c r="A22" s="5"/>
      <c r="B22" s="5"/>
      <c r="C22" s="13" t="s">
        <v>5</v>
      </c>
      <c r="D22" s="5"/>
      <c r="E22" s="7">
        <f>SUM(E7+E17)</f>
        <v>22520000</v>
      </c>
      <c r="F22" s="22"/>
      <c r="G22" s="23"/>
    </row>
    <row r="23" spans="1:7" x14ac:dyDescent="0.15">
      <c r="A23" s="5"/>
      <c r="B23" s="5"/>
      <c r="C23" s="13" t="s">
        <v>7</v>
      </c>
      <c r="D23" s="5"/>
      <c r="E23" s="7">
        <f>SUM(E13+E20)</f>
        <v>17316000</v>
      </c>
      <c r="F23" s="17"/>
      <c r="G23" s="18"/>
    </row>
    <row r="24" spans="1:7" x14ac:dyDescent="0.15">
      <c r="A24" s="5"/>
      <c r="B24" s="5"/>
      <c r="C24" s="13" t="s">
        <v>15</v>
      </c>
      <c r="D24" s="5" t="s">
        <v>63</v>
      </c>
      <c r="E24" s="11">
        <f>SUM(E22-E23)</f>
        <v>5204000</v>
      </c>
      <c r="F24" s="17" t="s">
        <v>110</v>
      </c>
      <c r="G24" s="18"/>
    </row>
    <row r="25" spans="1:7" x14ac:dyDescent="0.15">
      <c r="A25" s="5"/>
      <c r="B25" s="5"/>
      <c r="C25" s="13"/>
      <c r="D25" s="5"/>
      <c r="E25" s="7"/>
      <c r="F25" s="17"/>
      <c r="G25" s="18"/>
    </row>
    <row r="26" spans="1:7" x14ac:dyDescent="0.15">
      <c r="A26" s="5"/>
      <c r="B26" s="5"/>
      <c r="C26" s="13"/>
      <c r="D26" s="5"/>
      <c r="E26" s="5"/>
      <c r="F26" s="17"/>
      <c r="G26" s="18"/>
    </row>
    <row r="27" spans="1:7" x14ac:dyDescent="0.15">
      <c r="A27" s="5"/>
      <c r="B27" s="5" t="s">
        <v>0</v>
      </c>
      <c r="C27" s="13"/>
      <c r="D27" s="12"/>
      <c r="E27" s="8"/>
      <c r="F27" s="17"/>
      <c r="G27" s="18"/>
    </row>
    <row r="28" spans="1:7" x14ac:dyDescent="0.15">
      <c r="A28" s="5" t="s">
        <v>16</v>
      </c>
      <c r="B28" s="5" t="s">
        <v>2</v>
      </c>
      <c r="C28" s="13" t="s">
        <v>17</v>
      </c>
      <c r="D28" s="5" t="s">
        <v>18</v>
      </c>
      <c r="E28" s="7">
        <v>42000</v>
      </c>
      <c r="F28" s="17" t="s">
        <v>111</v>
      </c>
      <c r="G28" s="18"/>
    </row>
    <row r="29" spans="1:7" x14ac:dyDescent="0.15">
      <c r="A29" s="5" t="s">
        <v>19</v>
      </c>
      <c r="B29" s="5"/>
      <c r="C29" s="13" t="s">
        <v>20</v>
      </c>
      <c r="D29" s="5" t="s">
        <v>21</v>
      </c>
      <c r="E29" s="7">
        <v>60000</v>
      </c>
      <c r="F29" s="17" t="s">
        <v>112</v>
      </c>
      <c r="G29" s="18"/>
    </row>
    <row r="30" spans="1:7" x14ac:dyDescent="0.15">
      <c r="A30" s="5" t="s">
        <v>93</v>
      </c>
      <c r="B30" s="5"/>
      <c r="C30" s="13" t="s">
        <v>22</v>
      </c>
      <c r="D30" s="5" t="s">
        <v>23</v>
      </c>
      <c r="E30" s="7">
        <v>570</v>
      </c>
      <c r="F30" s="17" t="s">
        <v>97</v>
      </c>
      <c r="G30" s="18"/>
    </row>
    <row r="31" spans="1:7" x14ac:dyDescent="0.15">
      <c r="A31" s="5" t="s">
        <v>24</v>
      </c>
      <c r="B31" s="5"/>
      <c r="C31" s="13" t="s">
        <v>53</v>
      </c>
      <c r="D31" s="5" t="s">
        <v>54</v>
      </c>
      <c r="E31" s="7">
        <v>38400000</v>
      </c>
      <c r="F31" s="17" t="s">
        <v>98</v>
      </c>
      <c r="G31" s="18"/>
    </row>
    <row r="32" spans="1:7" x14ac:dyDescent="0.15">
      <c r="A32" s="5" t="s">
        <v>9</v>
      </c>
      <c r="B32" s="5"/>
      <c r="C32" s="13"/>
      <c r="D32" s="5" t="s">
        <v>60</v>
      </c>
      <c r="E32" s="7">
        <v>276000</v>
      </c>
      <c r="F32" s="17" t="s">
        <v>113</v>
      </c>
      <c r="G32" s="18"/>
    </row>
    <row r="33" spans="1:7" x14ac:dyDescent="0.15">
      <c r="A33" s="5" t="s">
        <v>11</v>
      </c>
      <c r="B33" s="5"/>
      <c r="C33" s="13"/>
      <c r="D33" s="5" t="s">
        <v>84</v>
      </c>
      <c r="E33" s="7">
        <v>0</v>
      </c>
      <c r="F33" s="17" t="s">
        <v>96</v>
      </c>
      <c r="G33" s="18"/>
    </row>
    <row r="34" spans="1:7" x14ac:dyDescent="0.15">
      <c r="A34" s="5" t="s">
        <v>12</v>
      </c>
      <c r="B34" s="5"/>
      <c r="C34" s="13" t="s">
        <v>85</v>
      </c>
      <c r="D34" s="5"/>
      <c r="E34" s="7">
        <v>0</v>
      </c>
      <c r="F34" s="17"/>
      <c r="G34" s="18"/>
    </row>
    <row r="35" spans="1:7" x14ac:dyDescent="0.15">
      <c r="A35" s="5" t="s">
        <v>26</v>
      </c>
      <c r="B35" s="5"/>
      <c r="C35" s="13"/>
      <c r="D35" s="5" t="s">
        <v>25</v>
      </c>
      <c r="E35" s="8">
        <f>SUM(E27:E34)</f>
        <v>38778570</v>
      </c>
      <c r="F35" s="17"/>
      <c r="G35" s="18"/>
    </row>
    <row r="36" spans="1:7" x14ac:dyDescent="0.15">
      <c r="A36" s="5" t="s">
        <v>28</v>
      </c>
      <c r="B36" s="5"/>
      <c r="C36" s="13"/>
      <c r="D36" s="5"/>
      <c r="E36" s="7"/>
      <c r="F36" s="17"/>
      <c r="G36" s="18"/>
    </row>
    <row r="37" spans="1:7" x14ac:dyDescent="0.15">
      <c r="A37" s="5" t="s">
        <v>0</v>
      </c>
      <c r="B37" s="5" t="s">
        <v>27</v>
      </c>
      <c r="C37" s="13"/>
      <c r="D37" s="5"/>
      <c r="E37" s="5"/>
      <c r="F37" s="17"/>
      <c r="G37" s="18"/>
    </row>
    <row r="38" spans="1:7" x14ac:dyDescent="0.15">
      <c r="A38" s="5" t="s">
        <v>4</v>
      </c>
      <c r="B38" s="5"/>
      <c r="C38" s="13" t="s">
        <v>29</v>
      </c>
      <c r="D38" s="5" t="s">
        <v>30</v>
      </c>
      <c r="E38" s="7">
        <v>18840000</v>
      </c>
      <c r="F38" s="17" t="s">
        <v>114</v>
      </c>
      <c r="G38" s="18"/>
    </row>
    <row r="39" spans="1:7" x14ac:dyDescent="0.15">
      <c r="A39" s="30"/>
      <c r="B39" s="5"/>
      <c r="C39" s="13"/>
      <c r="D39" s="5" t="s">
        <v>83</v>
      </c>
      <c r="E39" s="7">
        <v>6600000</v>
      </c>
      <c r="F39" s="17" t="s">
        <v>87</v>
      </c>
      <c r="G39" s="18"/>
    </row>
    <row r="40" spans="1:7" x14ac:dyDescent="0.15">
      <c r="A40" s="30"/>
      <c r="B40" s="5"/>
      <c r="C40" s="13" t="s">
        <v>75</v>
      </c>
      <c r="D40" s="5"/>
      <c r="E40" s="7">
        <v>500000</v>
      </c>
      <c r="F40" s="17" t="s">
        <v>74</v>
      </c>
      <c r="G40" s="18"/>
    </row>
    <row r="41" spans="1:7" x14ac:dyDescent="0.15">
      <c r="A41" s="5"/>
      <c r="B41" s="5" t="s">
        <v>4</v>
      </c>
      <c r="C41" s="13" t="s">
        <v>44</v>
      </c>
      <c r="D41" s="5"/>
      <c r="E41" s="7">
        <v>1900000</v>
      </c>
      <c r="F41" s="17" t="s">
        <v>68</v>
      </c>
      <c r="G41" s="18"/>
    </row>
    <row r="42" spans="1:7" x14ac:dyDescent="0.15">
      <c r="A42" s="5"/>
      <c r="B42" s="5" t="s">
        <v>10</v>
      </c>
      <c r="C42" s="13" t="s">
        <v>31</v>
      </c>
      <c r="D42" s="5" t="s">
        <v>66</v>
      </c>
      <c r="E42" s="7">
        <v>500000</v>
      </c>
      <c r="F42" s="17" t="s">
        <v>67</v>
      </c>
      <c r="G42" s="18"/>
    </row>
    <row r="43" spans="1:7" x14ac:dyDescent="0.15">
      <c r="A43" s="5"/>
      <c r="B43" s="5"/>
      <c r="C43" s="13" t="s">
        <v>32</v>
      </c>
      <c r="D43" s="5" t="s">
        <v>33</v>
      </c>
      <c r="E43" s="7">
        <v>450000</v>
      </c>
      <c r="F43" s="17" t="s">
        <v>89</v>
      </c>
      <c r="G43" s="18"/>
    </row>
    <row r="44" spans="1:7" x14ac:dyDescent="0.15">
      <c r="A44" s="5"/>
      <c r="B44" s="5"/>
      <c r="C44" s="13"/>
      <c r="D44" s="5" t="s">
        <v>34</v>
      </c>
      <c r="E44" s="7">
        <v>760000</v>
      </c>
      <c r="F44" s="17" t="s">
        <v>76</v>
      </c>
      <c r="G44" s="18"/>
    </row>
    <row r="45" spans="1:7" x14ac:dyDescent="0.15">
      <c r="A45" s="5"/>
      <c r="B45" s="5"/>
      <c r="C45" s="13" t="s">
        <v>35</v>
      </c>
      <c r="D45" s="5"/>
      <c r="E45" s="7">
        <v>816000</v>
      </c>
      <c r="F45" s="17" t="s">
        <v>41</v>
      </c>
      <c r="G45" s="18"/>
    </row>
    <row r="46" spans="1:7" x14ac:dyDescent="0.15">
      <c r="A46" s="5"/>
      <c r="B46" s="5"/>
      <c r="C46" s="13" t="s">
        <v>36</v>
      </c>
      <c r="D46" s="5" t="s">
        <v>37</v>
      </c>
      <c r="E46" s="7">
        <v>300000</v>
      </c>
      <c r="F46" s="17" t="s">
        <v>42</v>
      </c>
      <c r="G46" s="18"/>
    </row>
    <row r="47" spans="1:7" x14ac:dyDescent="0.15">
      <c r="A47" s="5"/>
      <c r="B47" s="5"/>
      <c r="C47" s="13" t="s">
        <v>47</v>
      </c>
      <c r="D47" s="5"/>
      <c r="E47" s="7">
        <v>3300000</v>
      </c>
      <c r="F47" s="17" t="s">
        <v>50</v>
      </c>
      <c r="G47" s="18"/>
    </row>
    <row r="48" spans="1:7" x14ac:dyDescent="0.15">
      <c r="A48" s="5"/>
      <c r="B48" s="5"/>
      <c r="C48" s="13" t="s">
        <v>81</v>
      </c>
      <c r="D48" s="5" t="s">
        <v>38</v>
      </c>
      <c r="E48" s="7">
        <v>400000</v>
      </c>
      <c r="F48" s="17" t="s">
        <v>131</v>
      </c>
      <c r="G48" s="18"/>
    </row>
    <row r="49" spans="1:7" x14ac:dyDescent="0.15">
      <c r="A49" s="5"/>
      <c r="B49" s="5"/>
      <c r="C49" s="13" t="s">
        <v>39</v>
      </c>
      <c r="D49" s="5"/>
      <c r="E49" s="7">
        <v>20000</v>
      </c>
      <c r="F49" s="17" t="s">
        <v>52</v>
      </c>
      <c r="G49" s="18"/>
    </row>
    <row r="50" spans="1:7" x14ac:dyDescent="0.15">
      <c r="A50" s="5"/>
      <c r="B50" s="5"/>
      <c r="C50" s="13" t="s">
        <v>45</v>
      </c>
      <c r="D50" s="5" t="s">
        <v>46</v>
      </c>
      <c r="E50" s="7">
        <v>1344000</v>
      </c>
      <c r="F50" s="17" t="s">
        <v>49</v>
      </c>
      <c r="G50" s="18"/>
    </row>
    <row r="51" spans="1:7" x14ac:dyDescent="0.15">
      <c r="A51" s="5"/>
      <c r="B51" s="5"/>
      <c r="C51" s="13" t="s">
        <v>48</v>
      </c>
      <c r="D51" s="5"/>
      <c r="E51" s="7">
        <v>905592</v>
      </c>
      <c r="F51" s="17" t="s">
        <v>71</v>
      </c>
      <c r="G51" s="18"/>
    </row>
    <row r="52" spans="1:7" x14ac:dyDescent="0.15">
      <c r="A52" s="5"/>
      <c r="B52" s="5"/>
      <c r="C52" s="13" t="s">
        <v>73</v>
      </c>
      <c r="D52" s="5"/>
      <c r="E52" s="7">
        <v>480000</v>
      </c>
      <c r="F52" s="17" t="s">
        <v>73</v>
      </c>
      <c r="G52" s="18"/>
    </row>
    <row r="53" spans="1:7" x14ac:dyDescent="0.15">
      <c r="A53" s="5"/>
      <c r="B53" s="5"/>
      <c r="C53" s="13" t="s">
        <v>82</v>
      </c>
      <c r="D53" s="5"/>
      <c r="E53" s="7">
        <v>1637712</v>
      </c>
      <c r="F53" s="17" t="s">
        <v>86</v>
      </c>
      <c r="G53" s="18"/>
    </row>
    <row r="54" spans="1:7" x14ac:dyDescent="0.15">
      <c r="A54" s="5"/>
      <c r="B54" s="5"/>
      <c r="C54" s="13"/>
      <c r="D54" s="5" t="s">
        <v>25</v>
      </c>
      <c r="E54" s="7">
        <f>SUM(E38:E53)</f>
        <v>38753304</v>
      </c>
      <c r="F54" s="17"/>
      <c r="G54" s="18"/>
    </row>
    <row r="55" spans="1:7" x14ac:dyDescent="0.15">
      <c r="A55" s="5"/>
      <c r="B55" s="5"/>
      <c r="C55" s="13"/>
      <c r="D55" s="5" t="s">
        <v>127</v>
      </c>
      <c r="E55" s="7">
        <f>AVERAGE(E35-E54)</f>
        <v>25266</v>
      </c>
      <c r="F55" s="17"/>
      <c r="G55" s="18"/>
    </row>
    <row r="56" spans="1:7" x14ac:dyDescent="0.15">
      <c r="A56" s="5"/>
      <c r="B56" s="5"/>
      <c r="C56" s="13"/>
      <c r="D56" s="5"/>
      <c r="E56" s="7"/>
      <c r="F56" s="17"/>
      <c r="G56" s="18"/>
    </row>
    <row r="57" spans="1:7" x14ac:dyDescent="0.15">
      <c r="A57" s="5"/>
      <c r="B57" s="5" t="s">
        <v>115</v>
      </c>
      <c r="C57" s="13"/>
      <c r="D57" s="5"/>
      <c r="E57" s="7"/>
      <c r="F57" s="17"/>
      <c r="G57" s="18"/>
    </row>
    <row r="58" spans="1:7" x14ac:dyDescent="0.15">
      <c r="A58" s="5"/>
      <c r="B58" s="5" t="s">
        <v>117</v>
      </c>
      <c r="C58" s="13" t="s">
        <v>53</v>
      </c>
      <c r="D58" s="5" t="s">
        <v>54</v>
      </c>
      <c r="E58" s="7">
        <v>5040000</v>
      </c>
      <c r="F58" s="17" t="s">
        <v>120</v>
      </c>
      <c r="G58" s="18"/>
    </row>
    <row r="59" spans="1:7" x14ac:dyDescent="0.15">
      <c r="A59" s="5"/>
      <c r="B59" s="5" t="s">
        <v>118</v>
      </c>
      <c r="C59" s="13"/>
      <c r="D59" s="5" t="s">
        <v>124</v>
      </c>
      <c r="E59" s="7">
        <f>SUM(E58)</f>
        <v>5040000</v>
      </c>
      <c r="F59" s="17"/>
      <c r="G59" s="18"/>
    </row>
    <row r="60" spans="1:7" x14ac:dyDescent="0.15">
      <c r="A60" s="5"/>
      <c r="B60" s="5"/>
      <c r="C60" s="13"/>
      <c r="D60" s="5"/>
      <c r="E60" s="7"/>
      <c r="F60" s="17"/>
      <c r="G60" s="18"/>
    </row>
    <row r="61" spans="1:7" x14ac:dyDescent="0.15">
      <c r="A61" s="5"/>
      <c r="B61" s="5"/>
      <c r="C61" s="13"/>
      <c r="D61" s="5"/>
      <c r="E61" s="7"/>
      <c r="F61" s="17"/>
      <c r="G61" s="18"/>
    </row>
    <row r="62" spans="1:7" x14ac:dyDescent="0.15">
      <c r="A62" s="5"/>
      <c r="B62" s="5" t="s">
        <v>122</v>
      </c>
      <c r="C62" s="13"/>
      <c r="D62" s="5" t="s">
        <v>123</v>
      </c>
      <c r="E62" s="7">
        <v>1296000</v>
      </c>
      <c r="F62" s="19" t="s">
        <v>126</v>
      </c>
      <c r="G62" s="20"/>
    </row>
    <row r="63" spans="1:7" x14ac:dyDescent="0.15">
      <c r="A63" s="5"/>
      <c r="B63" s="5" t="s">
        <v>121</v>
      </c>
      <c r="C63" s="13"/>
      <c r="D63" s="5" t="s">
        <v>116</v>
      </c>
      <c r="E63" s="7">
        <v>3405600</v>
      </c>
      <c r="F63" s="17" t="s">
        <v>128</v>
      </c>
      <c r="G63" s="18"/>
    </row>
    <row r="64" spans="1:7" x14ac:dyDescent="0.15">
      <c r="A64" s="5"/>
      <c r="B64" s="5"/>
      <c r="C64" s="13"/>
      <c r="D64" s="5" t="s">
        <v>125</v>
      </c>
      <c r="E64" s="7">
        <v>200000</v>
      </c>
      <c r="F64" s="17" t="s">
        <v>129</v>
      </c>
      <c r="G64" s="18"/>
    </row>
    <row r="65" spans="1:7" x14ac:dyDescent="0.15">
      <c r="A65" s="5"/>
      <c r="B65" s="5"/>
      <c r="C65" s="13"/>
      <c r="D65" s="5" t="s">
        <v>124</v>
      </c>
      <c r="E65" s="7">
        <f>SUM(E62:E64)</f>
        <v>4901600</v>
      </c>
      <c r="F65" s="17"/>
      <c r="G65" s="18"/>
    </row>
    <row r="66" spans="1:7" x14ac:dyDescent="0.15">
      <c r="A66" s="5"/>
      <c r="B66" s="5" t="s">
        <v>119</v>
      </c>
      <c r="C66" s="13"/>
      <c r="D66" s="5" t="s">
        <v>127</v>
      </c>
      <c r="E66" s="7">
        <f>AVERAGE(E59-E65)</f>
        <v>138400</v>
      </c>
      <c r="F66" s="17"/>
      <c r="G66" s="18"/>
    </row>
    <row r="67" spans="1:7" x14ac:dyDescent="0.15">
      <c r="A67" s="5"/>
      <c r="B67" s="5" t="s">
        <v>117</v>
      </c>
      <c r="C67" s="13" t="s">
        <v>53</v>
      </c>
      <c r="D67" s="5" t="s">
        <v>54</v>
      </c>
      <c r="E67" s="7"/>
      <c r="F67" s="17"/>
      <c r="G67" s="18"/>
    </row>
    <row r="68" spans="1:7" x14ac:dyDescent="0.15">
      <c r="A68" s="5"/>
      <c r="B68" s="5" t="s">
        <v>118</v>
      </c>
      <c r="C68" s="13"/>
      <c r="D68" s="5"/>
      <c r="E68" s="7"/>
      <c r="F68" s="17"/>
      <c r="G68" s="18"/>
    </row>
    <row r="69" spans="1:7" x14ac:dyDescent="0.15">
      <c r="A69" s="5"/>
      <c r="B69" s="5"/>
      <c r="C69" s="13"/>
      <c r="D69" s="5"/>
      <c r="E69" s="7"/>
      <c r="F69" s="17"/>
      <c r="G69" s="18"/>
    </row>
    <row r="70" spans="1:7" x14ac:dyDescent="0.15">
      <c r="A70" s="5"/>
      <c r="B70" s="5" t="s">
        <v>119</v>
      </c>
      <c r="C70" s="13"/>
      <c r="D70" s="5"/>
      <c r="E70" s="7"/>
      <c r="F70" s="17"/>
      <c r="G70" s="18"/>
    </row>
    <row r="71" spans="1:7" x14ac:dyDescent="0.15">
      <c r="A71" s="5"/>
      <c r="B71" s="5" t="s">
        <v>117</v>
      </c>
      <c r="C71" s="13" t="s">
        <v>53</v>
      </c>
      <c r="D71" s="5" t="s">
        <v>54</v>
      </c>
      <c r="E71" s="7">
        <v>1872000</v>
      </c>
      <c r="F71" s="17" t="s">
        <v>130</v>
      </c>
      <c r="G71" s="18"/>
    </row>
    <row r="72" spans="1:7" x14ac:dyDescent="0.15">
      <c r="A72" s="5"/>
      <c r="B72" s="5" t="s">
        <v>118</v>
      </c>
      <c r="C72" s="13"/>
      <c r="D72" s="5" t="s">
        <v>124</v>
      </c>
      <c r="E72" s="7">
        <f>SUM(E71)</f>
        <v>1872000</v>
      </c>
      <c r="F72" s="17"/>
      <c r="G72" s="18"/>
    </row>
    <row r="73" spans="1:7" x14ac:dyDescent="0.15">
      <c r="A73" s="5"/>
      <c r="B73" s="5"/>
      <c r="C73" s="13"/>
      <c r="D73" s="5"/>
      <c r="E73" s="7"/>
      <c r="F73" s="17"/>
      <c r="G73" s="18"/>
    </row>
    <row r="74" spans="1:7" x14ac:dyDescent="0.15">
      <c r="A74" s="5"/>
      <c r="B74" s="5" t="s">
        <v>122</v>
      </c>
      <c r="C74" s="13"/>
      <c r="D74" s="5" t="s">
        <v>123</v>
      </c>
      <c r="E74" s="7">
        <v>0</v>
      </c>
      <c r="F74" s="17"/>
      <c r="G74" s="18"/>
    </row>
    <row r="75" spans="1:7" x14ac:dyDescent="0.15">
      <c r="A75" s="5"/>
      <c r="B75" s="5" t="s">
        <v>121</v>
      </c>
      <c r="C75" s="13"/>
      <c r="D75" s="5" t="s">
        <v>116</v>
      </c>
      <c r="E75" s="7">
        <v>0</v>
      </c>
      <c r="F75" s="17"/>
      <c r="G75" s="18"/>
    </row>
    <row r="76" spans="1:7" x14ac:dyDescent="0.15">
      <c r="A76" s="5"/>
      <c r="B76" s="5"/>
      <c r="C76" s="13"/>
      <c r="D76" s="5" t="s">
        <v>125</v>
      </c>
      <c r="E76" s="7">
        <v>0</v>
      </c>
      <c r="F76" s="17"/>
      <c r="G76" s="18"/>
    </row>
    <row r="77" spans="1:7" x14ac:dyDescent="0.15">
      <c r="A77" s="5"/>
      <c r="B77" s="5"/>
      <c r="C77" s="13"/>
      <c r="D77" s="5" t="s">
        <v>124</v>
      </c>
      <c r="E77" s="7">
        <f>SUM(E74:E76)</f>
        <v>0</v>
      </c>
      <c r="F77" s="17"/>
      <c r="G77" s="18"/>
    </row>
    <row r="78" spans="1:7" x14ac:dyDescent="0.15">
      <c r="A78" s="5"/>
      <c r="B78" s="5"/>
      <c r="C78" s="13"/>
      <c r="D78" s="5" t="s">
        <v>127</v>
      </c>
      <c r="E78" s="7">
        <f>AVERAGE(E72-E77)</f>
        <v>1872000</v>
      </c>
      <c r="F78" s="17"/>
      <c r="G78" s="18"/>
    </row>
    <row r="79" spans="1:7" x14ac:dyDescent="0.15">
      <c r="A79" s="5"/>
      <c r="B79" s="5"/>
      <c r="C79" s="13"/>
      <c r="D79" s="5"/>
      <c r="E79" s="7"/>
      <c r="F79" s="17"/>
      <c r="G79" s="18"/>
    </row>
    <row r="80" spans="1:7" x14ac:dyDescent="0.15">
      <c r="A80" s="9"/>
      <c r="B80" s="5"/>
      <c r="C80" s="13"/>
      <c r="D80" s="5"/>
      <c r="E80" s="7"/>
      <c r="F80" s="25"/>
      <c r="G80" s="26"/>
    </row>
    <row r="81" spans="1:7" x14ac:dyDescent="0.15">
      <c r="A81" s="27"/>
      <c r="B81" s="27"/>
      <c r="C81" s="28" t="s">
        <v>40</v>
      </c>
      <c r="D81" s="27"/>
      <c r="E81" s="29">
        <f>AVERAGE(E55+E66+E78)</f>
        <v>2035666</v>
      </c>
      <c r="F81" s="21" t="s">
        <v>90</v>
      </c>
      <c r="G81" s="21"/>
    </row>
    <row r="82" spans="1:7" x14ac:dyDescent="0.15">
      <c r="A82" s="24"/>
      <c r="B82" s="13"/>
      <c r="C82" s="24"/>
    </row>
  </sheetData>
  <mergeCells count="77">
    <mergeCell ref="F15:G15"/>
    <mergeCell ref="F18:G18"/>
    <mergeCell ref="F19:G19"/>
    <mergeCell ref="F81:G81"/>
    <mergeCell ref="F43:G43"/>
    <mergeCell ref="F44:G44"/>
    <mergeCell ref="F45:G45"/>
    <mergeCell ref="F46:G46"/>
    <mergeCell ref="F47:G47"/>
    <mergeCell ref="F48:G48"/>
    <mergeCell ref="F49:G49"/>
    <mergeCell ref="F50:G50"/>
    <mergeCell ref="F52:G52"/>
    <mergeCell ref="F54:G54"/>
    <mergeCell ref="F51:G51"/>
    <mergeCell ref="F53:G53"/>
    <mergeCell ref="F42:G42"/>
    <mergeCell ref="F29:G29"/>
    <mergeCell ref="F30:G30"/>
    <mergeCell ref="F31:G31"/>
    <mergeCell ref="F33:G33"/>
    <mergeCell ref="F35:G35"/>
    <mergeCell ref="F36:G36"/>
    <mergeCell ref="F37:G37"/>
    <mergeCell ref="F38:G38"/>
    <mergeCell ref="F39:G39"/>
    <mergeCell ref="F40:G40"/>
    <mergeCell ref="F41:G41"/>
    <mergeCell ref="F32:G32"/>
    <mergeCell ref="F34:G34"/>
    <mergeCell ref="F17:G17"/>
    <mergeCell ref="F28:G28"/>
    <mergeCell ref="F26:G26"/>
    <mergeCell ref="F27:G27"/>
    <mergeCell ref="F24:G24"/>
    <mergeCell ref="F25:G25"/>
    <mergeCell ref="F55:G55"/>
    <mergeCell ref="F5:G5"/>
    <mergeCell ref="F6:G6"/>
    <mergeCell ref="F7:G7"/>
    <mergeCell ref="F22:G22"/>
    <mergeCell ref="F23:G23"/>
    <mergeCell ref="F8:G8"/>
    <mergeCell ref="F9:G9"/>
    <mergeCell ref="F10:G10"/>
    <mergeCell ref="F11:G11"/>
    <mergeCell ref="F12:G12"/>
    <mergeCell ref="F14:G14"/>
    <mergeCell ref="F13:G13"/>
    <mergeCell ref="F20:G20"/>
    <mergeCell ref="F21:G21"/>
    <mergeCell ref="F16:G16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78:G78"/>
    <mergeCell ref="F79:G79"/>
    <mergeCell ref="F80:G80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</mergeCells>
  <phoneticPr fontId="2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南茶和</dc:creator>
  <cp:lastModifiedBy>kikuchi</cp:lastModifiedBy>
  <cp:lastPrinted>2019-11-09T06:58:54Z</cp:lastPrinted>
  <dcterms:created xsi:type="dcterms:W3CDTF">2012-11-09T07:47:32Z</dcterms:created>
  <dcterms:modified xsi:type="dcterms:W3CDTF">2019-11-09T08:22:58Z</dcterms:modified>
</cp:coreProperties>
</file>